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Planilha1" sheetId="1" state="visible" r:id="rId2"/>
    <sheet name="Planilh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E20" authorId="0">
      <text>
        <r>
          <rPr>
            <sz val="10"/>
            <rFont val="Arial"/>
            <family val="2"/>
            <charset val="1"/>
          </rPr>
          <t xml:space="preserve">Foi realizado uma retirada.</t>
        </r>
      </text>
    </comment>
    <comment ref="H10" authorId="0">
      <text>
        <r>
          <rPr>
            <sz val="10"/>
            <rFont val="Arial"/>
            <family val="2"/>
            <charset val="1"/>
          </rPr>
          <t xml:space="preserve">Se altera com entradas e saídas.</t>
        </r>
      </text>
    </comment>
    <comment ref="H17" authorId="0">
      <text>
        <r>
          <rPr>
            <sz val="10"/>
            <rFont val="Arial"/>
            <family val="2"/>
            <charset val="1"/>
          </rPr>
          <t xml:space="preserve">A quantidade de cotas se altera em função de uma aplicação.</t>
        </r>
      </text>
    </comment>
    <comment ref="H21" authorId="0">
      <text>
        <r>
          <rPr>
            <sz val="10"/>
            <rFont val="Arial"/>
            <family val="2"/>
            <charset val="1"/>
          </rPr>
          <t xml:space="preserve">A quantidade de cotas se altera em função de uma retirada.</t>
        </r>
      </text>
    </comment>
    <comment ref="M13" authorId="0">
      <text>
        <r>
          <rPr>
            <sz val="10"/>
            <rFont val="Arial"/>
            <family val="2"/>
            <charset val="1"/>
          </rPr>
          <t xml:space="preserve">A quantidade de cotas não se altera.</t>
        </r>
      </text>
    </comment>
  </commentList>
</comments>
</file>

<file path=xl/sharedStrings.xml><?xml version="1.0" encoding="utf-8"?>
<sst xmlns="http://schemas.openxmlformats.org/spreadsheetml/2006/main" count="78" uniqueCount="26">
  <si>
    <t xml:space="preserve">Peso na</t>
  </si>
  <si>
    <t xml:space="preserve">Rentabilidade</t>
  </si>
  <si>
    <t xml:space="preserve">carteira</t>
  </si>
  <si>
    <r>
      <rPr>
        <sz val="10"/>
        <rFont val="Arial"/>
        <family val="2"/>
        <charset val="1"/>
      </rPr>
      <t xml:space="preserve">1</t>
    </r>
    <r>
      <rPr>
        <vertAlign val="superscript"/>
        <sz val="10"/>
        <rFont val="Arial"/>
        <family val="2"/>
        <charset val="1"/>
      </rPr>
      <t xml:space="preserve">o</t>
    </r>
    <r>
      <rPr>
        <sz val="10"/>
        <rFont val="Arial"/>
        <family val="2"/>
        <charset val="1"/>
      </rPr>
      <t xml:space="preserve"> mês</t>
    </r>
  </si>
  <si>
    <r>
      <rPr>
        <sz val="10"/>
        <rFont val="Arial"/>
        <family val="2"/>
        <charset val="1"/>
      </rPr>
      <t xml:space="preserve">2</t>
    </r>
    <r>
      <rPr>
        <vertAlign val="superscript"/>
        <sz val="10"/>
        <rFont val="Arial"/>
        <family val="2"/>
        <charset val="1"/>
      </rPr>
      <t xml:space="preserve">o</t>
    </r>
    <r>
      <rPr>
        <sz val="10"/>
        <rFont val="Arial"/>
        <family val="2"/>
        <charset val="1"/>
      </rPr>
      <t xml:space="preserve"> mês</t>
    </r>
  </si>
  <si>
    <r>
      <rPr>
        <sz val="10"/>
        <rFont val="Arial"/>
        <family val="2"/>
        <charset val="1"/>
      </rPr>
      <t xml:space="preserve">3</t>
    </r>
    <r>
      <rPr>
        <vertAlign val="superscript"/>
        <sz val="10"/>
        <rFont val="Arial"/>
        <family val="2"/>
        <charset val="1"/>
      </rPr>
      <t xml:space="preserve">o</t>
    </r>
    <r>
      <rPr>
        <sz val="10"/>
        <rFont val="Arial"/>
        <family val="2"/>
        <charset val="1"/>
      </rPr>
      <t xml:space="preserve"> mês</t>
    </r>
  </si>
  <si>
    <r>
      <rPr>
        <sz val="10"/>
        <rFont val="Arial"/>
        <family val="2"/>
        <charset val="1"/>
      </rPr>
      <t xml:space="preserve">4</t>
    </r>
    <r>
      <rPr>
        <vertAlign val="superscript"/>
        <sz val="10"/>
        <rFont val="Arial"/>
        <family val="2"/>
        <charset val="1"/>
      </rPr>
      <t xml:space="preserve">o</t>
    </r>
    <r>
      <rPr>
        <sz val="10"/>
        <rFont val="Arial"/>
        <family val="2"/>
        <charset val="1"/>
      </rPr>
      <t xml:space="preserve"> mês</t>
    </r>
  </si>
  <si>
    <t xml:space="preserve">Patrimônio Inicial</t>
  </si>
  <si>
    <t xml:space="preserve">Estratégia</t>
  </si>
  <si>
    <t xml:space="preserve">Tesouro Selic</t>
  </si>
  <si>
    <t xml:space="preserve">Acréscimo 2o mês</t>
  </si>
  <si>
    <t xml:space="preserve">Ações</t>
  </si>
  <si>
    <t xml:space="preserve">Retirada 3o mês (Selic)</t>
  </si>
  <si>
    <t xml:space="preserve">No início do mês</t>
  </si>
  <si>
    <t xml:space="preserve">No final do mês</t>
  </si>
  <si>
    <t xml:space="preserve">Montante Investido</t>
  </si>
  <si>
    <t xml:space="preserve">Total Investido</t>
  </si>
  <si>
    <t xml:space="preserve">Patrimônio</t>
  </si>
  <si>
    <t xml:space="preserve">Acumulado</t>
  </si>
  <si>
    <t xml:space="preserve">Patrimônio </t>
  </si>
  <si>
    <t xml:space="preserve">Início</t>
  </si>
  <si>
    <t xml:space="preserve">Final</t>
  </si>
  <si>
    <t xml:space="preserve">Qual a Rentabilidade Acumulada da Carteira?</t>
  </si>
  <si>
    <t xml:space="preserve">Valor Cota</t>
  </si>
  <si>
    <t xml:space="preserve">Qtde Cotas</t>
  </si>
  <si>
    <t xml:space="preserve">Mensal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</si>
</sst>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409]#,##0.00;[RED]\-[$$-409]#,##0.00"/>
    <numFmt numFmtId="166" formatCode="[$R$-416]\ #,##0.00;[RED]\-[$R$-416]\ #,##0.00"/>
    <numFmt numFmtId="167" formatCode="0.00%"/>
    <numFmt numFmtId="168" formatCode="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CFF00"/>
        <bgColor rgb="FFFFFF00"/>
      </patternFill>
    </fill>
    <fill>
      <patternFill patternType="solid">
        <fgColor rgb="FFFFFF00"/>
        <bgColor rgb="FFCCFF00"/>
      </patternFill>
    </fill>
    <fill>
      <patternFill patternType="solid">
        <fgColor rgb="FFEEEEEE"/>
        <bgColor rgb="FFDDDDDD"/>
      </patternFill>
    </fill>
    <fill>
      <patternFill patternType="solid">
        <fgColor rgb="FF66FF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CCCC"/>
        <bgColor rgb="FF33CCCC"/>
      </patternFill>
    </fill>
    <fill>
      <patternFill patternType="solid">
        <fgColor rgb="FFFF99FF"/>
        <bgColor rgb="FFCC99FF"/>
      </patternFill>
    </fill>
    <fill>
      <patternFill patternType="solid">
        <fgColor rgb="FFDDDDDD"/>
        <bgColor rgb="FFEEEEEE"/>
      </patternFill>
    </fill>
    <fill>
      <patternFill patternType="solid">
        <fgColor rgb="FFFF8080"/>
        <bgColor rgb="FFFF99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66FF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2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2.8"/>
  <cols>
    <col collapsed="false" hidden="false" max="2" min="1" style="0" width="11.3418367346939"/>
    <col collapsed="false" hidden="false" max="3" min="3" style="0" width="11.7448979591837"/>
    <col collapsed="false" hidden="false" max="4" min="4" style="0" width="16.6020408163265"/>
    <col collapsed="false" hidden="false" max="6" min="5" style="0" width="13.2295918367347"/>
    <col collapsed="false" hidden="false" max="7" min="7" style="0" width="11.3418367346939"/>
    <col collapsed="false" hidden="false" max="8" min="8" style="0" width="11.4744897959184"/>
    <col collapsed="false" hidden="false" max="9" min="9" style="0" width="13.2295918367347"/>
    <col collapsed="false" hidden="false" max="1025" min="10" style="0" width="11.3418367346939"/>
  </cols>
  <sheetData>
    <row r="1" customFormat="false" ht="12.8" hidden="false" customHeight="false" outlineLevel="0" collapsed="false">
      <c r="I1" s="1" t="s">
        <v>0</v>
      </c>
      <c r="J1" s="0" t="s">
        <v>1</v>
      </c>
    </row>
    <row r="2" customFormat="false" ht="12.8" hidden="false" customHeight="false" outlineLevel="0" collapsed="false"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</row>
    <row r="3" customFormat="false" ht="12.8" hidden="false" customHeight="false" outlineLevel="0" collapsed="false">
      <c r="B3" s="0" t="s">
        <v>7</v>
      </c>
      <c r="D3" s="2" t="n">
        <v>100000</v>
      </c>
      <c r="E3" s="3"/>
      <c r="G3" s="0" t="s">
        <v>8</v>
      </c>
      <c r="H3" s="0" t="s">
        <v>9</v>
      </c>
      <c r="I3" s="4" t="n">
        <v>0.75</v>
      </c>
      <c r="J3" s="4" t="n">
        <f aca="false">(1.1225)^(1/12)-1</f>
        <v>0.00967637803321342</v>
      </c>
      <c r="K3" s="4" t="n">
        <f aca="false">(1.1225)^(1/12)-1</f>
        <v>0.00967637803321342</v>
      </c>
      <c r="L3" s="4" t="n">
        <f aca="false">(1.1225)^(1/12)-1</f>
        <v>0.00967637803321342</v>
      </c>
      <c r="M3" s="4" t="n">
        <f aca="false">(1.1225)^(1/12)-1</f>
        <v>0.00967637803321342</v>
      </c>
    </row>
    <row r="4" customFormat="false" ht="12.8" hidden="false" customHeight="false" outlineLevel="0" collapsed="false">
      <c r="B4" s="0" t="s">
        <v>10</v>
      </c>
      <c r="D4" s="2" t="n">
        <v>10000</v>
      </c>
      <c r="E4" s="3"/>
      <c r="H4" s="0" t="s">
        <v>11</v>
      </c>
      <c r="I4" s="4" t="n">
        <v>0.25</v>
      </c>
      <c r="J4" s="4" t="n">
        <v>-0.035</v>
      </c>
      <c r="K4" s="4" t="n">
        <v>0.02</v>
      </c>
      <c r="L4" s="4" t="n">
        <v>0</v>
      </c>
      <c r="M4" s="4" t="n">
        <v>0.01</v>
      </c>
    </row>
    <row r="5" customFormat="false" ht="12.8" hidden="false" customHeight="false" outlineLevel="0" collapsed="false">
      <c r="B5" s="0" t="s">
        <v>12</v>
      </c>
      <c r="D5" s="2" t="n">
        <v>20000</v>
      </c>
    </row>
    <row r="9" customFormat="false" ht="12.8" hidden="false" customHeight="false" outlineLevel="0" collapsed="false">
      <c r="D9" s="0" t="s">
        <v>13</v>
      </c>
      <c r="H9" s="0" t="s">
        <v>14</v>
      </c>
    </row>
    <row r="10" customFormat="false" ht="12.8" hidden="false" customHeight="false" outlineLevel="0" collapsed="false">
      <c r="D10" s="1" t="s">
        <v>15</v>
      </c>
      <c r="E10" s="1" t="s">
        <v>16</v>
      </c>
      <c r="F10" s="1" t="s">
        <v>17</v>
      </c>
      <c r="G10" s="1" t="s">
        <v>1</v>
      </c>
      <c r="H10" s="1" t="s">
        <v>18</v>
      </c>
      <c r="I10" s="1" t="s">
        <v>19</v>
      </c>
      <c r="J10" s="1"/>
    </row>
    <row r="11" customFormat="false" ht="12.8" hidden="false" customHeight="false" outlineLevel="0" collapsed="false">
      <c r="D11" s="1"/>
      <c r="E11" s="1"/>
      <c r="F11" s="1" t="s">
        <v>20</v>
      </c>
      <c r="G11" s="1"/>
      <c r="H11" s="1"/>
      <c r="I11" s="1" t="s">
        <v>21</v>
      </c>
      <c r="J11" s="1"/>
    </row>
    <row r="12" customFormat="false" ht="12.8" hidden="false" customHeight="false" outlineLevel="0" collapsed="false">
      <c r="B12" s="0" t="s">
        <v>3</v>
      </c>
      <c r="C12" s="0" t="s">
        <v>9</v>
      </c>
      <c r="D12" s="5" t="n">
        <f aca="false">D3*I3</f>
        <v>75000</v>
      </c>
      <c r="E12" s="5" t="n">
        <f aca="false">D12</f>
        <v>75000</v>
      </c>
      <c r="F12" s="5"/>
      <c r="G12" s="4" t="n">
        <f aca="false">(1.1225)^(1/12)-1</f>
        <v>0.00967637803321342</v>
      </c>
      <c r="H12" s="5" t="n">
        <f aca="false">E12*(1+G12)</f>
        <v>75725.728352491</v>
      </c>
      <c r="I12" s="6"/>
      <c r="J12" s="1"/>
    </row>
    <row r="13" customFormat="false" ht="12.8" hidden="false" customHeight="false" outlineLevel="0" collapsed="false">
      <c r="C13" s="0" t="s">
        <v>11</v>
      </c>
      <c r="D13" s="5" t="n">
        <f aca="false">D3*I4</f>
        <v>25000</v>
      </c>
      <c r="E13" s="5" t="n">
        <f aca="false">D13</f>
        <v>25000</v>
      </c>
      <c r="F13" s="5" t="n">
        <f aca="false">D12+D13</f>
        <v>100000</v>
      </c>
      <c r="G13" s="4" t="n">
        <v>-0.035</v>
      </c>
      <c r="H13" s="5" t="n">
        <f aca="false">E13*(1+G13)</f>
        <v>24125</v>
      </c>
      <c r="I13" s="5" t="n">
        <f aca="false">H12+H13</f>
        <v>99850.728352491</v>
      </c>
      <c r="J13" s="4"/>
    </row>
    <row r="14" customFormat="false" ht="12.8" hidden="false" customHeight="false" outlineLevel="0" collapsed="false">
      <c r="D14" s="6"/>
      <c r="E14" s="6"/>
      <c r="F14" s="6"/>
      <c r="G14" s="1"/>
      <c r="H14" s="6"/>
      <c r="I14" s="6"/>
      <c r="J14" s="1"/>
    </row>
    <row r="15" customFormat="false" ht="12.8" hidden="false" customHeight="false" outlineLevel="0" collapsed="false">
      <c r="D15" s="6"/>
      <c r="E15" s="6"/>
      <c r="F15" s="6"/>
      <c r="G15" s="1"/>
      <c r="H15" s="6"/>
      <c r="I15" s="6"/>
      <c r="J15" s="1"/>
    </row>
    <row r="16" customFormat="false" ht="12.8" hidden="false" customHeight="false" outlineLevel="0" collapsed="false">
      <c r="B16" s="0" t="s">
        <v>4</v>
      </c>
      <c r="C16" s="0" t="s">
        <v>9</v>
      </c>
      <c r="D16" s="5" t="n">
        <f aca="false">D4*I3</f>
        <v>7500</v>
      </c>
      <c r="E16" s="5" t="n">
        <f aca="false">H12+D16</f>
        <v>83225.728352491</v>
      </c>
      <c r="F16" s="5"/>
      <c r="G16" s="4" t="n">
        <f aca="false">(1.1225)^(1/12)-1</f>
        <v>0.00967637803321342</v>
      </c>
      <c r="H16" s="5" t="n">
        <f aca="false">E16*(1+G16)</f>
        <v>84031.0519621192</v>
      </c>
      <c r="I16" s="6"/>
      <c r="J16" s="1"/>
    </row>
    <row r="17" customFormat="false" ht="12.8" hidden="false" customHeight="false" outlineLevel="0" collapsed="false">
      <c r="C17" s="0" t="s">
        <v>11</v>
      </c>
      <c r="D17" s="5" t="n">
        <f aca="false">D4*I4</f>
        <v>2500</v>
      </c>
      <c r="E17" s="5" t="n">
        <f aca="false">H13+D17</f>
        <v>26625</v>
      </c>
      <c r="F17" s="5" t="n">
        <f aca="false">E16+E17</f>
        <v>109850.728352491</v>
      </c>
      <c r="G17" s="4" t="n">
        <v>0.02</v>
      </c>
      <c r="H17" s="5" t="n">
        <f aca="false">E17*(1+G17)</f>
        <v>27157.5</v>
      </c>
      <c r="I17" s="5" t="n">
        <f aca="false">H16+H17</f>
        <v>111188.551962119</v>
      </c>
      <c r="J17" s="4"/>
    </row>
    <row r="20" customFormat="false" ht="12.8" hidden="false" customHeight="false" outlineLevel="0" collapsed="false">
      <c r="B20" s="0" t="s">
        <v>5</v>
      </c>
      <c r="C20" s="0" t="s">
        <v>9</v>
      </c>
      <c r="D20" s="5" t="n">
        <v>-20000</v>
      </c>
      <c r="E20" s="5" t="n">
        <f aca="false">H16+D20</f>
        <v>64031.0519621192</v>
      </c>
      <c r="F20" s="5"/>
      <c r="G20" s="4" t="n">
        <f aca="false">(1.1225)^(1/12)-1</f>
        <v>0.00967637803321342</v>
      </c>
      <c r="H20" s="5" t="n">
        <f aca="false">E20*(1+G20)</f>
        <v>64650.640626769</v>
      </c>
      <c r="I20" s="6"/>
      <c r="J20" s="1"/>
    </row>
    <row r="21" customFormat="false" ht="12.8" hidden="false" customHeight="false" outlineLevel="0" collapsed="false">
      <c r="C21" s="0" t="s">
        <v>11</v>
      </c>
      <c r="D21" s="5" t="n">
        <v>0</v>
      </c>
      <c r="E21" s="5" t="n">
        <f aca="false">H17+D21</f>
        <v>27157.5</v>
      </c>
      <c r="F21" s="5" t="n">
        <f aca="false">E20+E21</f>
        <v>91188.5519621192</v>
      </c>
      <c r="G21" s="4" t="n">
        <v>0</v>
      </c>
      <c r="H21" s="5" t="n">
        <f aca="false">E21*(1+G21)</f>
        <v>27157.5</v>
      </c>
      <c r="I21" s="5" t="n">
        <f aca="false">H20+H21</f>
        <v>91808.140626769</v>
      </c>
      <c r="J21" s="4"/>
    </row>
    <row r="24" customFormat="false" ht="12.8" hidden="false" customHeight="false" outlineLevel="0" collapsed="false">
      <c r="B24" s="0" t="s">
        <v>6</v>
      </c>
      <c r="C24" s="0" t="s">
        <v>9</v>
      </c>
      <c r="D24" s="5" t="n">
        <v>0</v>
      </c>
      <c r="E24" s="5" t="n">
        <f aca="false">H20+D24</f>
        <v>64650.640626769</v>
      </c>
      <c r="F24" s="5"/>
      <c r="G24" s="4" t="n">
        <f aca="false">(1.1225)^(1/12)-1</f>
        <v>0.00967637803321342</v>
      </c>
      <c r="H24" s="5" t="n">
        <f aca="false">E24*(1+G24)</f>
        <v>65276.2246655631</v>
      </c>
      <c r="I24" s="6"/>
    </row>
    <row r="25" customFormat="false" ht="12.8" hidden="false" customHeight="false" outlineLevel="0" collapsed="false">
      <c r="C25" s="0" t="s">
        <v>11</v>
      </c>
      <c r="D25" s="5" t="n">
        <f aca="false">D12*I12</f>
        <v>0</v>
      </c>
      <c r="E25" s="5" t="n">
        <f aca="false">H21+D25</f>
        <v>27157.5</v>
      </c>
      <c r="F25" s="5" t="n">
        <f aca="false">E24+E25</f>
        <v>91808.140626769</v>
      </c>
      <c r="G25" s="4" t="n">
        <v>0.01</v>
      </c>
      <c r="H25" s="5" t="n">
        <f aca="false">E25*(1+G25)</f>
        <v>27429.075</v>
      </c>
      <c r="I25" s="5" t="n">
        <f aca="false">H24+H25</f>
        <v>92705.2996655631</v>
      </c>
    </row>
    <row r="27" customFormat="false" ht="12.8" hidden="false" customHeight="false" outlineLevel="0" collapsed="false">
      <c r="B27" s="0" t="s">
        <v>22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2.8"/>
  <cols>
    <col collapsed="false" hidden="false" max="2" min="1" style="0" width="11.3418367346939"/>
    <col collapsed="false" hidden="false" max="3" min="3" style="0" width="11.7448979591837"/>
    <col collapsed="false" hidden="false" max="4" min="4" style="0" width="16.6020408163265"/>
    <col collapsed="false" hidden="false" max="5" min="5" style="0" width="13.2295918367347"/>
    <col collapsed="false" hidden="false" max="6" min="6" style="7" width="13.2397959183673"/>
    <col collapsed="false" hidden="false" max="7" min="7" style="2" width="12.6785714285714"/>
    <col collapsed="false" hidden="false" max="8" min="8" style="0" width="11.4744897959184"/>
    <col collapsed="false" hidden="false" max="9" min="9" style="0" width="13.2295918367347"/>
    <col collapsed="false" hidden="false" max="10" min="10" style="0" width="11.3418367346939"/>
    <col collapsed="false" hidden="false" max="11" min="11" style="0" width="13.2295918367347"/>
    <col collapsed="false" hidden="false" max="12" min="12" style="0" width="12.4183673469388"/>
    <col collapsed="false" hidden="false" max="1025" min="13" style="0" width="11.3418367346939"/>
  </cols>
  <sheetData>
    <row r="1" customFormat="false" ht="12.8" hidden="false" customHeight="false" outlineLevel="0" collapsed="false">
      <c r="I1" s="1" t="s">
        <v>0</v>
      </c>
      <c r="J1" s="0" t="s">
        <v>1</v>
      </c>
    </row>
    <row r="2" customFormat="false" ht="12.8" hidden="false" customHeight="false" outlineLevel="0" collapsed="false"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</row>
    <row r="3" customFormat="false" ht="12.8" hidden="false" customHeight="false" outlineLevel="0" collapsed="false">
      <c r="B3" s="0" t="s">
        <v>7</v>
      </c>
      <c r="D3" s="2" t="n">
        <v>100000</v>
      </c>
      <c r="G3" s="2" t="s">
        <v>8</v>
      </c>
      <c r="H3" s="0" t="s">
        <v>9</v>
      </c>
      <c r="I3" s="4" t="n">
        <v>0.75</v>
      </c>
      <c r="J3" s="4" t="n">
        <f aca="false">(1.1225)^(1/12)-1</f>
        <v>0.00967637803321342</v>
      </c>
      <c r="K3" s="4" t="n">
        <f aca="false">(1.1225)^(1/12)-1</f>
        <v>0.00967637803321342</v>
      </c>
      <c r="L3" s="4" t="n">
        <f aca="false">(1.1225)^(1/12)-1</f>
        <v>0.00967637803321342</v>
      </c>
      <c r="M3" s="4" t="n">
        <f aca="false">(1.1225)^(1/12)-1</f>
        <v>0.00967637803321342</v>
      </c>
    </row>
    <row r="4" customFormat="false" ht="12.8" hidden="false" customHeight="false" outlineLevel="0" collapsed="false">
      <c r="B4" s="0" t="s">
        <v>10</v>
      </c>
      <c r="D4" s="2" t="n">
        <v>10000</v>
      </c>
      <c r="H4" s="0" t="s">
        <v>11</v>
      </c>
      <c r="I4" s="4" t="n">
        <v>0.25</v>
      </c>
      <c r="J4" s="4" t="n">
        <v>-0.035</v>
      </c>
      <c r="K4" s="4" t="n">
        <v>0.02</v>
      </c>
      <c r="L4" s="4" t="n">
        <v>0</v>
      </c>
      <c r="M4" s="4" t="n">
        <v>0.01</v>
      </c>
    </row>
    <row r="5" customFormat="false" ht="12.8" hidden="false" customHeight="false" outlineLevel="0" collapsed="false">
      <c r="B5" s="0" t="s">
        <v>12</v>
      </c>
      <c r="D5" s="2" t="n">
        <v>20000</v>
      </c>
    </row>
    <row r="9" customFormat="false" ht="12.8" hidden="false" customHeight="false" outlineLevel="0" collapsed="false">
      <c r="D9" s="0" t="s">
        <v>13</v>
      </c>
      <c r="J9" s="0" t="s">
        <v>14</v>
      </c>
    </row>
    <row r="10" customFormat="false" ht="12.8" hidden="false" customHeight="false" outlineLevel="0" collapsed="false">
      <c r="D10" s="1" t="s">
        <v>15</v>
      </c>
      <c r="E10" s="1" t="s">
        <v>16</v>
      </c>
      <c r="F10" s="1" t="s">
        <v>17</v>
      </c>
      <c r="G10" s="2" t="s">
        <v>23</v>
      </c>
      <c r="H10" s="0" t="s">
        <v>24</v>
      </c>
      <c r="I10" s="1" t="s">
        <v>1</v>
      </c>
      <c r="J10" s="1" t="s">
        <v>18</v>
      </c>
      <c r="K10" s="1" t="s">
        <v>19</v>
      </c>
      <c r="L10" s="0" t="s">
        <v>23</v>
      </c>
      <c r="M10" s="0" t="s">
        <v>24</v>
      </c>
      <c r="N10" s="1" t="s">
        <v>1</v>
      </c>
    </row>
    <row r="11" customFormat="false" ht="12.8" hidden="false" customHeight="false" outlineLevel="0" collapsed="false">
      <c r="D11" s="1"/>
      <c r="E11" s="1"/>
      <c r="F11" s="1" t="s">
        <v>20</v>
      </c>
      <c r="I11" s="1"/>
      <c r="J11" s="1"/>
      <c r="K11" s="1" t="s">
        <v>21</v>
      </c>
      <c r="N11" s="1" t="s">
        <v>25</v>
      </c>
    </row>
    <row r="12" customFormat="false" ht="12.8" hidden="false" customHeight="false" outlineLevel="0" collapsed="false">
      <c r="B12" s="0" t="s">
        <v>3</v>
      </c>
      <c r="C12" s="0" t="s">
        <v>9</v>
      </c>
      <c r="D12" s="5" t="n">
        <f aca="false">D3*I3</f>
        <v>75000</v>
      </c>
      <c r="E12" s="5" t="n">
        <f aca="false">D12</f>
        <v>75000</v>
      </c>
      <c r="F12" s="5"/>
      <c r="I12" s="4" t="n">
        <f aca="false">(1.1225)^(1/12)-1</f>
        <v>0.00967637803321342</v>
      </c>
      <c r="J12" s="5" t="n">
        <f aca="false">E12*(1+I12)</f>
        <v>75725.728352491</v>
      </c>
      <c r="K12" s="6"/>
      <c r="L12" s="2"/>
      <c r="N12" s="1"/>
    </row>
    <row r="13" customFormat="false" ht="12.8" hidden="false" customHeight="false" outlineLevel="0" collapsed="false">
      <c r="C13" s="0" t="s">
        <v>11</v>
      </c>
      <c r="D13" s="5" t="n">
        <f aca="false">D3*I4</f>
        <v>25000</v>
      </c>
      <c r="E13" s="5" t="n">
        <f aca="false">D13</f>
        <v>25000</v>
      </c>
      <c r="F13" s="5" t="n">
        <f aca="false">D12+D13</f>
        <v>100000</v>
      </c>
      <c r="G13" s="2" t="n">
        <v>100</v>
      </c>
      <c r="H13" s="8" t="n">
        <f aca="false">F13/G13</f>
        <v>1000</v>
      </c>
      <c r="I13" s="4" t="n">
        <v>-0.035</v>
      </c>
      <c r="J13" s="5" t="n">
        <f aca="false">E13*(1+I13)</f>
        <v>24125</v>
      </c>
      <c r="K13" s="5" t="n">
        <f aca="false">J12+J13</f>
        <v>99850.728352491</v>
      </c>
      <c r="L13" s="9" t="n">
        <f aca="false">K13/M13</f>
        <v>99.850728352491</v>
      </c>
      <c r="M13" s="8" t="n">
        <f aca="false">H13</f>
        <v>1000</v>
      </c>
      <c r="N13" s="4" t="n">
        <f aca="false">K13/(E12+E13)-1</f>
        <v>-0.00149271647508997</v>
      </c>
    </row>
    <row r="14" customFormat="false" ht="12.8" hidden="false" customHeight="false" outlineLevel="0" collapsed="false">
      <c r="D14" s="6"/>
      <c r="E14" s="6"/>
      <c r="F14" s="6"/>
      <c r="I14" s="1"/>
      <c r="J14" s="6"/>
      <c r="K14" s="6"/>
      <c r="L14" s="2"/>
      <c r="N14" s="1"/>
    </row>
    <row r="15" customFormat="false" ht="12.8" hidden="false" customHeight="false" outlineLevel="0" collapsed="false">
      <c r="D15" s="6"/>
      <c r="E15" s="6"/>
      <c r="F15" s="6"/>
      <c r="I15" s="1"/>
      <c r="J15" s="6"/>
      <c r="K15" s="6"/>
      <c r="L15" s="2"/>
      <c r="N15" s="1"/>
    </row>
    <row r="16" customFormat="false" ht="12.8" hidden="false" customHeight="false" outlineLevel="0" collapsed="false">
      <c r="B16" s="0" t="s">
        <v>4</v>
      </c>
      <c r="C16" s="0" t="s">
        <v>9</v>
      </c>
      <c r="D16" s="10" t="n">
        <f aca="false">D4*I3</f>
        <v>7500</v>
      </c>
      <c r="E16" s="5" t="n">
        <f aca="false">J12+D16</f>
        <v>83225.728352491</v>
      </c>
      <c r="F16" s="5"/>
      <c r="I16" s="4" t="n">
        <f aca="false">(1.1225)^(1/12)-1</f>
        <v>0.00967637803321342</v>
      </c>
      <c r="J16" s="5" t="n">
        <f aca="false">E16*(1+I16)</f>
        <v>84031.0519621192</v>
      </c>
      <c r="K16" s="6"/>
      <c r="L16" s="2"/>
      <c r="N16" s="1"/>
    </row>
    <row r="17" customFormat="false" ht="12.8" hidden="false" customHeight="false" outlineLevel="0" collapsed="false">
      <c r="C17" s="0" t="s">
        <v>11</v>
      </c>
      <c r="D17" s="10" t="n">
        <f aca="false">D4*I4</f>
        <v>2500</v>
      </c>
      <c r="E17" s="5" t="n">
        <f aca="false">J13+D17</f>
        <v>26625</v>
      </c>
      <c r="F17" s="5" t="n">
        <f aca="false">E16+E17</f>
        <v>109850.728352491</v>
      </c>
      <c r="G17" s="9" t="n">
        <f aca="false">L13</f>
        <v>99.850728352491</v>
      </c>
      <c r="H17" s="11" t="n">
        <f aca="false">F17/G17</f>
        <v>1100.14949480086</v>
      </c>
      <c r="I17" s="4" t="n">
        <v>0.02</v>
      </c>
      <c r="J17" s="5" t="n">
        <f aca="false">E17*(1+I17)</f>
        <v>27157.5</v>
      </c>
      <c r="K17" s="5" t="n">
        <f aca="false">J16+J17</f>
        <v>111188.551962119</v>
      </c>
      <c r="L17" s="12" t="n">
        <f aca="false">K17/M17</f>
        <v>101.066766369097</v>
      </c>
      <c r="M17" s="11" t="n">
        <f aca="false">H17</f>
        <v>1100.14949480086</v>
      </c>
      <c r="N17" s="4" t="n">
        <f aca="false">(J16+J17)/(J12+D16+J13+D17)-1</f>
        <v>0.0121785593021777</v>
      </c>
    </row>
    <row r="20" customFormat="false" ht="12.8" hidden="false" customHeight="false" outlineLevel="0" collapsed="false">
      <c r="B20" s="0" t="s">
        <v>5</v>
      </c>
      <c r="C20" s="0" t="s">
        <v>9</v>
      </c>
      <c r="D20" s="10" t="n">
        <v>-20000</v>
      </c>
      <c r="E20" s="5" t="n">
        <f aca="false">J16+D20</f>
        <v>64031.0519621192</v>
      </c>
      <c r="F20" s="5"/>
      <c r="I20" s="4" t="n">
        <f aca="false">(1.1225)^(1/12)-1</f>
        <v>0.00967637803321342</v>
      </c>
      <c r="J20" s="5" t="n">
        <f aca="false">E20*(1+I20)</f>
        <v>64650.640626769</v>
      </c>
      <c r="K20" s="6"/>
      <c r="L20" s="2"/>
      <c r="N20" s="1"/>
    </row>
    <row r="21" customFormat="false" ht="12.8" hidden="false" customHeight="false" outlineLevel="0" collapsed="false">
      <c r="C21" s="0" t="s">
        <v>11</v>
      </c>
      <c r="D21" s="5" t="n">
        <f aca="false">D8*I8</f>
        <v>0</v>
      </c>
      <c r="E21" s="5" t="n">
        <f aca="false">J17+D21</f>
        <v>27157.5</v>
      </c>
      <c r="F21" s="5" t="n">
        <f aca="false">E20+E21</f>
        <v>91188.5519621192</v>
      </c>
      <c r="G21" s="12" t="n">
        <f aca="false">L17</f>
        <v>101.066766369097</v>
      </c>
      <c r="H21" s="13" t="n">
        <f aca="false">F21/G21</f>
        <v>902.260507960621</v>
      </c>
      <c r="I21" s="4" t="n">
        <v>0</v>
      </c>
      <c r="J21" s="5" t="n">
        <f aca="false">E21*(1+I21)</f>
        <v>27157.5</v>
      </c>
      <c r="K21" s="5" t="n">
        <f aca="false">J20+J21</f>
        <v>91808.140626769</v>
      </c>
      <c r="L21" s="14" t="n">
        <f aca="false">K21/M21</f>
        <v>101.753473433391</v>
      </c>
      <c r="M21" s="13" t="n">
        <f aca="false">H21</f>
        <v>902.260507960621</v>
      </c>
      <c r="N21" s="4" t="n">
        <f aca="false">(J20+J21)/(J16+D20+J17+D21)-1</f>
        <v>0.00679458826045609</v>
      </c>
    </row>
    <row r="24" customFormat="false" ht="12.8" hidden="false" customHeight="false" outlineLevel="0" collapsed="false">
      <c r="B24" s="0" t="s">
        <v>6</v>
      </c>
      <c r="C24" s="0" t="s">
        <v>9</v>
      </c>
      <c r="D24" s="5" t="n">
        <v>0</v>
      </c>
      <c r="E24" s="2" t="n">
        <f aca="false">J20+D24</f>
        <v>64650.640626769</v>
      </c>
      <c r="I24" s="4" t="n">
        <f aca="false">(1.1225)^(1/12)-1</f>
        <v>0.00967637803321342</v>
      </c>
      <c r="J24" s="2" t="n">
        <f aca="false">E24*(1+I24)</f>
        <v>65276.2246655631</v>
      </c>
    </row>
    <row r="25" customFormat="false" ht="12.8" hidden="false" customHeight="false" outlineLevel="0" collapsed="false">
      <c r="C25" s="0" t="s">
        <v>11</v>
      </c>
      <c r="D25" s="5" t="n">
        <v>0</v>
      </c>
      <c r="E25" s="2" t="n">
        <f aca="false">J21+D25</f>
        <v>27157.5</v>
      </c>
      <c r="F25" s="15" t="n">
        <f aca="false">E24+E25</f>
        <v>91808.140626769</v>
      </c>
      <c r="G25" s="14" t="n">
        <f aca="false">L21</f>
        <v>101.753473433391</v>
      </c>
      <c r="H25" s="13" t="n">
        <f aca="false">M21</f>
        <v>902.260507960621</v>
      </c>
      <c r="I25" s="4" t="n">
        <v>0.01</v>
      </c>
      <c r="J25" s="2" t="n">
        <f aca="false">E25*(1+I25)</f>
        <v>27429.075</v>
      </c>
      <c r="K25" s="2" t="n">
        <f aca="false">J24+J25</f>
        <v>92705.2996655631</v>
      </c>
      <c r="L25" s="16" t="n">
        <f aca="false">K25/M25</f>
        <v>102.747819335576</v>
      </c>
      <c r="M25" s="13" t="n">
        <f aca="false">H25</f>
        <v>902.260507960621</v>
      </c>
      <c r="N25" s="4" t="n">
        <f aca="false">(J24+J25)/(J20+D24+J21+D25)-1</f>
        <v>0.00977210770928583</v>
      </c>
    </row>
    <row r="27" customFormat="false" ht="12.8" hidden="false" customHeight="false" outlineLevel="0" collapsed="false">
      <c r="B27" s="0" t="s">
        <v>22</v>
      </c>
      <c r="E27" s="17" t="n">
        <f aca="false">L25/G13-1</f>
        <v>0.0274781933557622</v>
      </c>
      <c r="F27" s="18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2015-06-11T17:48:01Z</dcterms:created>
  <dc:creator/>
  <dc:description/>
  <dc:language>en-US</dc:language>
  <cp:lastModifiedBy/>
  <dcterms:modified xsi:type="dcterms:W3CDTF">2017-04-10T11:38:55Z</dcterms:modified>
  <cp:revision>2</cp:revision>
  <dc:subject/>
  <dc:title/>
</cp:coreProperties>
</file>